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GT Investments Shared Drive\Marketing\Soft Story\"/>
    </mc:Choice>
  </mc:AlternateContent>
  <bookViews>
    <workbookView xWindow="0" yWindow="0" windowWidth="28800" windowHeight="12135"/>
  </bookViews>
  <sheets>
    <sheet name="Pricing Analysis" sheetId="1" r:id="rId1"/>
    <sheet name="Rental Comps" sheetId="2" r:id="rId2"/>
    <sheet name="Sales Comps" sheetId="3" r:id="rId3"/>
    <sheet name="Subject" sheetId="5" r:id="rId4"/>
    <sheet name="Comp #1" sheetId="4" r:id="rId5"/>
    <sheet name="Comp #2" sheetId="6" r:id="rId6"/>
    <sheet name="Comp #3" sheetId="7" r:id="rId7"/>
  </sheets>
  <definedNames>
    <definedName name="_xlnm.Print_Area" localSheetId="0">'Pricing Analysis'!$A$1:$I$51</definedName>
  </definedNames>
  <calcPr calcId="152511"/>
</workbook>
</file>

<file path=xl/calcChain.xml><?xml version="1.0" encoding="utf-8"?>
<calcChain xmlns="http://schemas.openxmlformats.org/spreadsheetml/2006/main">
  <c r="I45" i="1" l="1"/>
  <c r="I41" i="1"/>
  <c r="I40" i="1" l="1"/>
  <c r="G14" i="1" l="1"/>
  <c r="G15" i="1" s="1"/>
  <c r="I18" i="1" s="1"/>
  <c r="G34" i="1" l="1"/>
  <c r="I34" i="1" s="1"/>
  <c r="I36" i="1" l="1"/>
  <c r="I39" i="1" s="1"/>
</calcChain>
</file>

<file path=xl/sharedStrings.xml><?xml version="1.0" encoding="utf-8"?>
<sst xmlns="http://schemas.openxmlformats.org/spreadsheetml/2006/main" count="61" uniqueCount="58">
  <si>
    <t>PROPERTY ANALYSIS</t>
  </si>
  <si>
    <t>Date</t>
  </si>
  <si>
    <t>Period</t>
  </si>
  <si>
    <t xml:space="preserve"> Property Address</t>
  </si>
  <si>
    <t>INCOME</t>
  </si>
  <si>
    <t>Scheduled Rents - Annual</t>
  </si>
  <si>
    <t>Subtotal</t>
  </si>
  <si>
    <t>Less Vacancy %</t>
  </si>
  <si>
    <t>EXPENSES</t>
  </si>
  <si>
    <t>Cash</t>
  </si>
  <si>
    <t>Insurance</t>
  </si>
  <si>
    <t>Water &amp; Sewer</t>
  </si>
  <si>
    <t>Trash</t>
  </si>
  <si>
    <t>Maint &amp; Repair</t>
  </si>
  <si>
    <t>Cap Rate</t>
  </si>
  <si>
    <t xml:space="preserve"> Income Expense Summary</t>
  </si>
  <si>
    <t>Effective Rents</t>
  </si>
  <si>
    <t>Licensing</t>
  </si>
  <si>
    <t>Taxes</t>
  </si>
  <si>
    <t>Electric</t>
  </si>
  <si>
    <t>Gas</t>
  </si>
  <si>
    <t xml:space="preserve">Bad Debt </t>
  </si>
  <si>
    <t>Total Expenses</t>
  </si>
  <si>
    <t>Laundry/Other Income</t>
  </si>
  <si>
    <t>Reserves</t>
  </si>
  <si>
    <t>Address</t>
  </si>
  <si>
    <t>Gross Income</t>
  </si>
  <si>
    <t>GRM</t>
  </si>
  <si>
    <t>NOI</t>
  </si>
  <si>
    <t>Units</t>
  </si>
  <si>
    <t>Suggested List Price</t>
  </si>
  <si>
    <t>Cap Rate*</t>
  </si>
  <si>
    <t>*Expenses were estimated to calculate the Cap Rate</t>
  </si>
  <si>
    <t>Management</t>
  </si>
  <si>
    <t>Stabilized NOI</t>
  </si>
  <si>
    <t>Value by Cap Rate</t>
  </si>
  <si>
    <t>Value by GRM</t>
  </si>
  <si>
    <t>Reconciled Value</t>
  </si>
  <si>
    <t>Value Estimate</t>
  </si>
  <si>
    <t>Comp #</t>
  </si>
  <si>
    <t>Grounds</t>
  </si>
  <si>
    <t>Sales Price</t>
  </si>
  <si>
    <t>Price / Sq Ft</t>
  </si>
  <si>
    <t>Upside</t>
  </si>
  <si>
    <t>Actial</t>
  </si>
  <si>
    <t>Rental Upside</t>
  </si>
  <si>
    <t>Los Angeles, CA 90000</t>
  </si>
  <si>
    <t xml:space="preserve">123 Sample Property </t>
  </si>
  <si>
    <t>Deferred Maintenance/ Soft Story</t>
  </si>
  <si>
    <t>Value by Market Approach</t>
  </si>
  <si>
    <t>Square Feet</t>
  </si>
  <si>
    <t>Deferred Maintenance/ Other</t>
  </si>
  <si>
    <t>Rental Comps</t>
  </si>
  <si>
    <t>1234 Main Street</t>
  </si>
  <si>
    <t>5678 Main Street</t>
  </si>
  <si>
    <t>9876 Main Street</t>
  </si>
  <si>
    <t>Comparables</t>
  </si>
  <si>
    <t>8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</si>
</sst>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/>
    <xf numFmtId="0" fontId="6" fillId="0" borderId="0" xfId="3"/>
    <xf numFmtId="0" fontId="3" fillId="0" borderId="0" xfId="3" applyFont="1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6" fillId="0" borderId="0" xfId="3" applyAlignment="1">
      <alignment horizontal="right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2" borderId="1" xfId="3" applyFill="1" applyBorder="1"/>
    <xf numFmtId="14" fontId="6" fillId="2" borderId="1" xfId="3" applyNumberFormat="1" applyFill="1" applyBorder="1"/>
    <xf numFmtId="0" fontId="6" fillId="0" borderId="0" xfId="3" applyBorder="1"/>
    <xf numFmtId="0" fontId="6" fillId="2" borderId="1" xfId="3" applyFont="1" applyFill="1" applyBorder="1"/>
    <xf numFmtId="165" fontId="6" fillId="2" borderId="1" xfId="3" applyNumberFormat="1" applyFill="1" applyBorder="1"/>
    <xf numFmtId="165" fontId="6" fillId="0" borderId="0" xfId="3" applyNumberFormat="1"/>
    <xf numFmtId="164" fontId="6" fillId="2" borderId="1" xfId="3" applyNumberFormat="1" applyFill="1" applyBorder="1" applyAlignment="1">
      <alignment horizontal="center"/>
    </xf>
    <xf numFmtId="164" fontId="6" fillId="0" borderId="0" xfId="3" applyNumberFormat="1" applyBorder="1" applyAlignment="1">
      <alignment horizontal="center"/>
    </xf>
    <xf numFmtId="165" fontId="6" fillId="0" borderId="0" xfId="3" applyNumberFormat="1" applyBorder="1"/>
    <xf numFmtId="0" fontId="4" fillId="0" borderId="0" xfId="3" applyFont="1" applyAlignment="1">
      <alignment horizontal="right"/>
    </xf>
    <xf numFmtId="0" fontId="6" fillId="0" borderId="2" xfId="3" applyBorder="1"/>
    <xf numFmtId="0" fontId="2" fillId="0" borderId="2" xfId="1" applyBorder="1"/>
    <xf numFmtId="165" fontId="6" fillId="0" borderId="2" xfId="3" applyNumberFormat="1" applyBorder="1"/>
    <xf numFmtId="10" fontId="2" fillId="0" borderId="0" xfId="1" applyNumberFormat="1"/>
    <xf numFmtId="0" fontId="7" fillId="0" borderId="0" xfId="0" applyFont="1"/>
    <xf numFmtId="10" fontId="6" fillId="0" borderId="0" xfId="3" applyNumberFormat="1" applyBorder="1"/>
    <xf numFmtId="10" fontId="2" fillId="0" borderId="0" xfId="1" applyNumberFormat="1" applyBorder="1"/>
    <xf numFmtId="0" fontId="2" fillId="0" borderId="0" xfId="1" applyBorder="1"/>
    <xf numFmtId="165" fontId="6" fillId="2" borderId="2" xfId="3" applyNumberFormat="1" applyFill="1" applyBorder="1"/>
    <xf numFmtId="6" fontId="0" fillId="0" borderId="0" xfId="0" applyNumberFormat="1"/>
    <xf numFmtId="6" fontId="2" fillId="0" borderId="0" xfId="1" applyNumberFormat="1"/>
    <xf numFmtId="165" fontId="6" fillId="4" borderId="0" xfId="3" applyNumberFormat="1" applyFill="1"/>
    <xf numFmtId="0" fontId="0" fillId="4" borderId="0" xfId="0" applyFill="1"/>
    <xf numFmtId="0" fontId="5" fillId="4" borderId="0" xfId="3" applyFont="1" applyFill="1"/>
    <xf numFmtId="0" fontId="2" fillId="4" borderId="0" xfId="1" applyFill="1"/>
    <xf numFmtId="3" fontId="0" fillId="0" borderId="0" xfId="0" applyNumberFormat="1"/>
    <xf numFmtId="0" fontId="6" fillId="0" borderId="0" xfId="1" applyFont="1"/>
    <xf numFmtId="0" fontId="5" fillId="0" borderId="0" xfId="3" applyFont="1" applyFill="1"/>
    <xf numFmtId="0" fontId="9" fillId="3" borderId="0" xfId="1" applyFont="1" applyFill="1"/>
    <xf numFmtId="0" fontId="3" fillId="3" borderId="0" xfId="3" applyFont="1" applyFill="1" applyAlignment="1">
      <alignment horizontal="left"/>
    </xf>
    <xf numFmtId="0" fontId="2" fillId="3" borderId="0" xfId="1" applyFill="1"/>
    <xf numFmtId="0" fontId="8" fillId="5" borderId="3" xfId="0" applyFont="1" applyFill="1" applyBorder="1"/>
    <xf numFmtId="0" fontId="0" fillId="0" borderId="4" xfId="0" applyBorder="1"/>
    <xf numFmtId="3" fontId="0" fillId="0" borderId="4" xfId="0" applyNumberFormat="1" applyBorder="1"/>
    <xf numFmtId="166" fontId="0" fillId="0" borderId="4" xfId="0" applyNumberFormat="1" applyBorder="1"/>
    <xf numFmtId="164" fontId="0" fillId="0" borderId="4" xfId="0" applyNumberFormat="1" applyBorder="1"/>
    <xf numFmtId="6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166" fontId="0" fillId="0" borderId="5" xfId="0" applyNumberFormat="1" applyBorder="1"/>
    <xf numFmtId="164" fontId="0" fillId="0" borderId="5" xfId="0" applyNumberFormat="1" applyBorder="1"/>
    <xf numFmtId="0" fontId="11" fillId="0" borderId="0" xfId="0" applyFont="1"/>
    <xf numFmtId="0" fontId="10" fillId="4" borderId="0" xfId="0" applyFont="1" applyFill="1"/>
    <xf numFmtId="6" fontId="0" fillId="0" borderId="5" xfId="0" applyNumberFormat="1" applyBorder="1"/>
    <xf numFmtId="9" fontId="0" fillId="0" borderId="0" xfId="0" applyNumberFormat="1"/>
    <xf numFmtId="0" fontId="8" fillId="4" borderId="0" xfId="0" applyFont="1" applyFill="1" applyBorder="1"/>
    <xf numFmtId="0" fontId="0" fillId="5" borderId="6" xfId="0" applyFont="1" applyFill="1" applyBorder="1"/>
    <xf numFmtId="0" fontId="8" fillId="5" borderId="7" xfId="0" applyFont="1" applyFill="1" applyBorder="1"/>
    <xf numFmtId="0" fontId="8" fillId="5" borderId="8" xfId="0" applyFont="1" applyFill="1" applyBorder="1"/>
    <xf numFmtId="0" fontId="8" fillId="5" borderId="6" xfId="0" applyFont="1" applyFill="1" applyBorder="1"/>
    <xf numFmtId="0" fontId="8" fillId="5" borderId="9" xfId="0" applyFont="1" applyFill="1" applyBorder="1"/>
    <xf numFmtId="0" fontId="9" fillId="4" borderId="0" xfId="1" applyFont="1" applyFill="1"/>
    <xf numFmtId="9" fontId="6" fillId="2" borderId="1" xfId="1" applyNumberFormat="1" applyFont="1" applyFill="1" applyBorder="1"/>
    <xf numFmtId="0" fontId="6" fillId="4" borderId="0" xfId="1" applyFont="1" applyFill="1"/>
    <xf numFmtId="10" fontId="6" fillId="4" borderId="0" xfId="3" applyNumberFormat="1" applyFont="1" applyFill="1" applyBorder="1"/>
    <xf numFmtId="0" fontId="12" fillId="4" borderId="0" xfId="0" applyFont="1" applyFill="1"/>
    <xf numFmtId="0" fontId="11" fillId="4" borderId="0" xfId="0" applyFont="1" applyFill="1"/>
    <xf numFmtId="10" fontId="6" fillId="6" borderId="0" xfId="3" applyNumberFormat="1" applyFill="1" applyBorder="1"/>
    <xf numFmtId="2" fontId="6" fillId="6" borderId="0" xfId="3" applyNumberFormat="1" applyFill="1" applyBorder="1"/>
    <xf numFmtId="166" fontId="5" fillId="6" borderId="0" xfId="3" applyNumberFormat="1" applyFont="1" applyFill="1" applyBorder="1"/>
    <xf numFmtId="6" fontId="10" fillId="6" borderId="0" xfId="0" applyNumberFormat="1" applyFont="1" applyFill="1"/>
    <xf numFmtId="6" fontId="14" fillId="6" borderId="0" xfId="0" applyNumberFormat="1" applyFont="1" applyFill="1"/>
    <xf numFmtId="6" fontId="13" fillId="6" borderId="0" xfId="0" applyNumberFormat="1" applyFont="1" applyFill="1"/>
    <xf numFmtId="0" fontId="6" fillId="4" borderId="0" xfId="3" applyFill="1" applyBorder="1"/>
    <xf numFmtId="0" fontId="6" fillId="2" borderId="1" xfId="1" applyNumberFormat="1" applyFont="1" applyFill="1" applyBorder="1"/>
    <xf numFmtId="0" fontId="15" fillId="0" borderId="0" xfId="0" applyFont="1"/>
    <xf numFmtId="0" fontId="16" fillId="0" borderId="0" xfId="0" applyFont="1"/>
    <xf numFmtId="166" fontId="6" fillId="2" borderId="1" xfId="3" applyNumberFormat="1" applyFill="1" applyBorder="1"/>
    <xf numFmtId="6" fontId="10" fillId="3" borderId="0" xfId="0" applyNumberFormat="1" applyFont="1" applyFill="1"/>
    <xf numFmtId="6" fontId="0" fillId="3" borderId="0" xfId="0" applyNumberFormat="1" applyFill="1"/>
    <xf numFmtId="165" fontId="5" fillId="6" borderId="0" xfId="3" applyNumberFormat="1" applyFont="1" applyFill="1" applyBorder="1"/>
    <xf numFmtId="166" fontId="0" fillId="2" borderId="0" xfId="0" applyNumberFormat="1" applyFill="1"/>
    <xf numFmtId="9" fontId="0" fillId="0" borderId="4" xfId="0" applyNumberFormat="1" applyBorder="1"/>
  </cellXfs>
  <cellStyles count="6">
    <cellStyle name="Normal" xfId="0" builtinId="0"/>
    <cellStyle name="Normal 2" xfId="3"/>
    <cellStyle name="Normal 3" xfId="4"/>
    <cellStyle name="Normal 4" xfId="1"/>
    <cellStyle name="Percent 2" xfId="5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0</xdr:row>
      <xdr:rowOff>0</xdr:rowOff>
    </xdr:from>
    <xdr:to>
      <xdr:col>9</xdr:col>
      <xdr:colOff>1</xdr:colOff>
      <xdr:row>5</xdr:row>
      <xdr:rowOff>174456</xdr:rowOff>
    </xdr:to>
    <xdr:pic>
      <xdr:nvPicPr>
        <xdr:cNvPr id="3" name="Picture 2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1" y="0"/>
          <a:ext cx="2209800" cy="1126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0</xdr:rowOff>
    </xdr:from>
    <xdr:to>
      <xdr:col>3</xdr:col>
      <xdr:colOff>561975</xdr:colOff>
      <xdr:row>6</xdr:row>
      <xdr:rowOff>74566</xdr:rowOff>
    </xdr:to>
    <xdr:pic>
      <xdr:nvPicPr>
        <xdr:cNvPr id="7" name="Picture 6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2285999" cy="1217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8</xdr:row>
      <xdr:rowOff>76200</xdr:rowOff>
    </xdr:from>
    <xdr:to>
      <xdr:col>10</xdr:col>
      <xdr:colOff>275445</xdr:colOff>
      <xdr:row>10</xdr:row>
      <xdr:rowOff>161867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647825"/>
          <a:ext cx="6238095" cy="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10</xdr:row>
      <xdr:rowOff>180975</xdr:rowOff>
    </xdr:from>
    <xdr:to>
      <xdr:col>9</xdr:col>
      <xdr:colOff>504142</xdr:colOff>
      <xdr:row>16</xdr:row>
      <xdr:rowOff>104642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875" y="2133600"/>
          <a:ext cx="5466667" cy="10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0</xdr:rowOff>
    </xdr:from>
    <xdr:to>
      <xdr:col>1</xdr:col>
      <xdr:colOff>1876425</xdr:colOff>
      <xdr:row>6</xdr:row>
      <xdr:rowOff>85725</xdr:rowOff>
    </xdr:to>
    <xdr:pic>
      <xdr:nvPicPr>
        <xdr:cNvPr id="4" name="Picture 3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2276474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workbookViewId="0">
      <selection activeCell="G13" sqref="G13"/>
    </sheetView>
  </sheetViews>
  <sheetFormatPr defaultRowHeight="15" x14ac:dyDescent="0.25"/>
  <cols>
    <col min="2" max="2" width="10.7109375" bestFit="1" customWidth="1"/>
    <col min="4" max="4" width="11.42578125" customWidth="1"/>
    <col min="5" max="5" width="15.42578125" customWidth="1"/>
    <col min="6" max="6" width="10.140625" customWidth="1"/>
    <col min="7" max="7" width="12.140625" customWidth="1"/>
    <col min="8" max="8" width="9.140625" customWidth="1"/>
    <col min="9" max="9" width="13" customWidth="1"/>
  </cols>
  <sheetData>
    <row r="1" spans="1:9" x14ac:dyDescent="0.25">
      <c r="A1" s="1"/>
      <c r="B1" s="1"/>
      <c r="C1" s="1"/>
      <c r="D1" s="8" t="s">
        <v>0</v>
      </c>
      <c r="E1" s="1"/>
      <c r="F1" s="1"/>
      <c r="G1" s="1"/>
      <c r="H1" s="1"/>
      <c r="I1" s="1"/>
    </row>
    <row r="2" spans="1:9" x14ac:dyDescent="0.25">
      <c r="A2" s="1"/>
      <c r="B2" s="7"/>
      <c r="C2" s="1"/>
      <c r="D2" s="4" t="s">
        <v>15</v>
      </c>
      <c r="E2" s="1"/>
      <c r="F2" s="1"/>
      <c r="G2" s="1"/>
      <c r="H2" s="1"/>
      <c r="I2" s="1"/>
    </row>
    <row r="3" spans="1:9" x14ac:dyDescent="0.25">
      <c r="A3" s="1"/>
      <c r="B3" s="1"/>
      <c r="C3" s="1"/>
      <c r="D3" s="4"/>
      <c r="E3" s="1"/>
      <c r="F3" s="1"/>
    </row>
    <row r="4" spans="1:9" x14ac:dyDescent="0.25">
      <c r="A4" s="35" t="s">
        <v>57</v>
      </c>
      <c r="B4" s="29"/>
      <c r="C4" s="1"/>
      <c r="D4" s="4"/>
      <c r="E4" s="1"/>
      <c r="F4" s="1"/>
    </row>
    <row r="5" spans="1:9" x14ac:dyDescent="0.25">
      <c r="A5" s="5" t="s">
        <v>3</v>
      </c>
      <c r="B5" s="6"/>
      <c r="C5" s="9" t="s">
        <v>47</v>
      </c>
      <c r="D5" s="12"/>
      <c r="E5" s="1"/>
      <c r="I5" s="1"/>
    </row>
    <row r="6" spans="1:9" x14ac:dyDescent="0.25">
      <c r="A6" s="1"/>
      <c r="B6" s="1"/>
      <c r="C6" s="9" t="s">
        <v>46</v>
      </c>
      <c r="D6" s="12"/>
      <c r="E6" s="1"/>
      <c r="I6" s="1"/>
    </row>
    <row r="7" spans="1:9" x14ac:dyDescent="0.25">
      <c r="A7" s="38" t="s">
        <v>4</v>
      </c>
      <c r="B7" s="39"/>
      <c r="C7" s="1"/>
      <c r="D7" s="1"/>
      <c r="E7" s="1"/>
      <c r="G7" s="6" t="s">
        <v>1</v>
      </c>
      <c r="H7" s="10"/>
      <c r="I7" s="10"/>
    </row>
    <row r="8" spans="1:9" x14ac:dyDescent="0.25">
      <c r="A8" s="37" t="s">
        <v>44</v>
      </c>
      <c r="B8" s="39"/>
      <c r="C8" s="1"/>
      <c r="D8" s="1"/>
      <c r="E8" s="1"/>
      <c r="G8" s="6" t="s">
        <v>2</v>
      </c>
      <c r="H8" s="9">
        <v>2017</v>
      </c>
      <c r="I8" s="9"/>
    </row>
    <row r="9" spans="1:9" x14ac:dyDescent="0.25">
      <c r="A9" s="60" t="s">
        <v>45</v>
      </c>
      <c r="B9" s="33"/>
      <c r="C9" s="33"/>
      <c r="D9" s="61">
        <v>0.35</v>
      </c>
      <c r="E9" s="1"/>
      <c r="G9" s="6"/>
      <c r="H9" s="72"/>
      <c r="I9" s="72"/>
    </row>
    <row r="10" spans="1:9" x14ac:dyDescent="0.25">
      <c r="A10" s="60" t="s">
        <v>50</v>
      </c>
      <c r="B10" s="33"/>
      <c r="C10" s="33"/>
      <c r="D10" s="73">
        <v>7500</v>
      </c>
      <c r="E10" s="1"/>
      <c r="G10" s="6"/>
      <c r="H10" s="72"/>
      <c r="I10" s="72"/>
    </row>
    <row r="11" spans="1:9" x14ac:dyDescent="0.25">
      <c r="A11" s="60" t="s">
        <v>29</v>
      </c>
      <c r="B11" s="33"/>
      <c r="C11" s="33"/>
      <c r="D11" s="73">
        <v>8</v>
      </c>
      <c r="E11" s="1"/>
      <c r="G11" s="6"/>
      <c r="H11" s="72"/>
      <c r="I11" s="72"/>
    </row>
    <row r="12" spans="1:9" x14ac:dyDescent="0.25">
      <c r="A12" s="2" t="s">
        <v>5</v>
      </c>
      <c r="B12" s="1"/>
      <c r="C12" s="1"/>
      <c r="D12" s="76">
        <v>120000</v>
      </c>
      <c r="E12" s="11"/>
      <c r="F12" s="11"/>
      <c r="G12" s="1"/>
      <c r="H12" s="1"/>
      <c r="I12" s="1"/>
    </row>
    <row r="13" spans="1:9" x14ac:dyDescent="0.25">
      <c r="A13" s="2" t="s">
        <v>23</v>
      </c>
      <c r="B13" s="1"/>
      <c r="C13" s="1"/>
      <c r="D13" s="13">
        <v>0</v>
      </c>
      <c r="E13" s="1"/>
      <c r="F13" s="1"/>
      <c r="G13" s="14"/>
      <c r="H13" s="14"/>
      <c r="I13" s="14"/>
    </row>
    <row r="14" spans="1:9" x14ac:dyDescent="0.25">
      <c r="A14" s="2" t="s">
        <v>6</v>
      </c>
      <c r="B14" s="1"/>
      <c r="C14" s="1"/>
      <c r="D14" s="14"/>
      <c r="E14" s="11"/>
      <c r="F14" s="11"/>
      <c r="G14" s="13">
        <f>D12+D13</f>
        <v>120000</v>
      </c>
      <c r="H14" s="14"/>
      <c r="I14" s="14"/>
    </row>
    <row r="15" spans="1:9" x14ac:dyDescent="0.25">
      <c r="A15" s="2" t="s">
        <v>7</v>
      </c>
      <c r="B15" s="11"/>
      <c r="C15" s="15">
        <v>0.03</v>
      </c>
      <c r="D15" s="14"/>
      <c r="E15" s="11"/>
      <c r="F15" s="11"/>
      <c r="G15" s="13">
        <f>C15*G14</f>
        <v>3600</v>
      </c>
      <c r="H15" s="14"/>
      <c r="I15" s="14"/>
    </row>
    <row r="16" spans="1:9" x14ac:dyDescent="0.25">
      <c r="A16" s="2" t="s">
        <v>21</v>
      </c>
      <c r="B16" s="11"/>
      <c r="C16" s="16"/>
      <c r="D16" s="14"/>
      <c r="E16" s="11"/>
      <c r="F16" s="11"/>
      <c r="G16" s="17"/>
      <c r="H16" s="14"/>
      <c r="I16" s="14"/>
    </row>
    <row r="17" spans="1:9" x14ac:dyDescent="0.25">
      <c r="A17" s="2"/>
      <c r="B17" s="11"/>
      <c r="C17" s="16"/>
      <c r="D17" s="14"/>
      <c r="E17" s="11"/>
      <c r="F17" s="11"/>
      <c r="G17" s="17"/>
      <c r="H17" s="14"/>
      <c r="I17" s="14"/>
    </row>
    <row r="18" spans="1:9" ht="15.75" thickBot="1" x14ac:dyDescent="0.3">
      <c r="A18" s="19" t="s">
        <v>16</v>
      </c>
      <c r="B18" s="20"/>
      <c r="C18" s="20"/>
      <c r="D18" s="21"/>
      <c r="E18" s="20"/>
      <c r="F18" s="20"/>
      <c r="G18" s="21"/>
      <c r="H18" s="21"/>
      <c r="I18" s="27">
        <f>G14-G15</f>
        <v>116400</v>
      </c>
    </row>
    <row r="19" spans="1:9" x14ac:dyDescent="0.25">
      <c r="A19" s="3" t="s">
        <v>8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8" t="s">
        <v>9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2" t="s">
        <v>18</v>
      </c>
      <c r="C22" s="1"/>
      <c r="D22" s="13">
        <v>21000</v>
      </c>
      <c r="E22" s="14"/>
      <c r="F22" s="14"/>
      <c r="G22" s="14"/>
      <c r="H22" s="1"/>
      <c r="I22" s="1"/>
    </row>
    <row r="23" spans="1:9" x14ac:dyDescent="0.25">
      <c r="A23" s="1"/>
      <c r="B23" s="2" t="s">
        <v>10</v>
      </c>
      <c r="C23" s="2"/>
      <c r="D23" s="13">
        <v>3750</v>
      </c>
      <c r="E23" s="14"/>
      <c r="F23" s="14"/>
      <c r="G23" s="14"/>
      <c r="H23" s="1"/>
      <c r="I23" s="1"/>
    </row>
    <row r="24" spans="1:9" x14ac:dyDescent="0.25">
      <c r="A24" s="1"/>
      <c r="B24" s="2" t="s">
        <v>17</v>
      </c>
      <c r="C24" s="1"/>
      <c r="D24" s="13">
        <v>750</v>
      </c>
      <c r="E24" s="14"/>
      <c r="F24" s="14"/>
      <c r="G24" s="14"/>
      <c r="H24" s="1"/>
      <c r="I24" s="1"/>
    </row>
    <row r="25" spans="1:9" x14ac:dyDescent="0.25">
      <c r="A25" s="1"/>
      <c r="B25" s="2" t="s">
        <v>11</v>
      </c>
      <c r="C25" s="1"/>
      <c r="D25" s="13">
        <v>8000</v>
      </c>
      <c r="E25" s="14"/>
      <c r="F25" s="14"/>
      <c r="G25" s="14"/>
      <c r="H25" s="1"/>
      <c r="I25" s="1"/>
    </row>
    <row r="26" spans="1:9" x14ac:dyDescent="0.25">
      <c r="A26" s="1"/>
      <c r="B26" s="2" t="s">
        <v>12</v>
      </c>
      <c r="C26" s="1"/>
      <c r="D26" s="13">
        <v>1800</v>
      </c>
      <c r="E26" s="14"/>
      <c r="F26" s="14"/>
      <c r="G26" s="14"/>
      <c r="H26" s="1"/>
      <c r="I26" s="1"/>
    </row>
    <row r="27" spans="1:9" x14ac:dyDescent="0.25">
      <c r="A27" s="1"/>
      <c r="B27" s="2" t="s">
        <v>19</v>
      </c>
      <c r="C27" s="1"/>
      <c r="D27" s="13">
        <v>800</v>
      </c>
      <c r="E27" s="14"/>
      <c r="F27" s="14"/>
      <c r="G27" s="14"/>
      <c r="H27" s="1"/>
      <c r="I27" s="1"/>
    </row>
    <row r="28" spans="1:9" x14ac:dyDescent="0.25">
      <c r="A28" s="1"/>
      <c r="B28" s="2" t="s">
        <v>13</v>
      </c>
      <c r="C28" s="1"/>
      <c r="D28" s="13">
        <v>6000</v>
      </c>
      <c r="E28" s="14"/>
      <c r="F28" s="14"/>
      <c r="G28" s="14"/>
      <c r="H28" s="1"/>
      <c r="I28" s="1"/>
    </row>
    <row r="29" spans="1:9" x14ac:dyDescent="0.25">
      <c r="A29" s="1"/>
      <c r="B29" s="2" t="s">
        <v>24</v>
      </c>
      <c r="C29" s="1"/>
      <c r="D29" s="13">
        <v>2000</v>
      </c>
      <c r="E29" s="14"/>
      <c r="F29" s="14"/>
      <c r="G29" s="14"/>
      <c r="H29" s="1"/>
      <c r="I29" s="1"/>
    </row>
    <row r="30" spans="1:9" x14ac:dyDescent="0.25">
      <c r="A30" s="1"/>
      <c r="B30" s="2" t="s">
        <v>20</v>
      </c>
      <c r="C30" s="1"/>
      <c r="D30" s="13">
        <v>1500</v>
      </c>
      <c r="E30" s="14"/>
      <c r="F30" s="14"/>
      <c r="G30" s="14"/>
      <c r="H30" s="1"/>
      <c r="I30" s="1"/>
    </row>
    <row r="31" spans="1:9" x14ac:dyDescent="0.25">
      <c r="A31" s="1"/>
      <c r="B31" s="2" t="s">
        <v>33</v>
      </c>
      <c r="C31" s="1"/>
      <c r="D31" s="13">
        <v>0</v>
      </c>
      <c r="E31" s="14"/>
      <c r="F31" s="14"/>
      <c r="G31" s="14"/>
      <c r="H31" s="1"/>
      <c r="I31" s="1"/>
    </row>
    <row r="32" spans="1:9" x14ac:dyDescent="0.25">
      <c r="A32" s="1"/>
      <c r="B32" s="2" t="s">
        <v>40</v>
      </c>
      <c r="C32" s="1"/>
      <c r="D32" s="13">
        <v>600</v>
      </c>
      <c r="E32" s="14"/>
      <c r="F32" s="14"/>
      <c r="G32" s="14"/>
      <c r="H32" s="1"/>
      <c r="I32" s="1"/>
    </row>
    <row r="33" spans="1:9" x14ac:dyDescent="0.25">
      <c r="A33" s="1"/>
      <c r="B33" s="2" t="s">
        <v>40</v>
      </c>
      <c r="C33" s="1"/>
      <c r="D33" s="13">
        <v>0</v>
      </c>
      <c r="E33" s="14"/>
      <c r="F33" s="14"/>
      <c r="G33" s="14"/>
      <c r="H33" s="1"/>
      <c r="I33" s="1"/>
    </row>
    <row r="34" spans="1:9" ht="15.75" thickBot="1" x14ac:dyDescent="0.3">
      <c r="A34" s="20"/>
      <c r="B34" s="19" t="s">
        <v>22</v>
      </c>
      <c r="C34" s="20"/>
      <c r="D34" s="21"/>
      <c r="E34" s="21"/>
      <c r="F34" s="21"/>
      <c r="G34" s="27">
        <f>SUM(D22:D33)</f>
        <v>46200</v>
      </c>
      <c r="H34" s="1"/>
      <c r="I34" s="22">
        <f>G34/D12</f>
        <v>0.38500000000000001</v>
      </c>
    </row>
    <row r="35" spans="1:9" x14ac:dyDescent="0.25">
      <c r="A35" s="1"/>
      <c r="B35" s="1"/>
      <c r="C35" s="1"/>
      <c r="D35" s="1"/>
      <c r="E35" s="17"/>
      <c r="F35" s="17"/>
      <c r="G35" s="14"/>
      <c r="H35" s="14"/>
      <c r="I35" s="14"/>
    </row>
    <row r="36" spans="1:9" x14ac:dyDescent="0.25">
      <c r="A36" s="3"/>
      <c r="B36" s="1"/>
      <c r="C36" s="1"/>
      <c r="D36" s="17"/>
      <c r="E36" s="23" t="s">
        <v>34</v>
      </c>
      <c r="F36" s="14"/>
      <c r="G36" s="17"/>
      <c r="H36" s="17"/>
      <c r="I36" s="79">
        <f>I18-G34</f>
        <v>70200</v>
      </c>
    </row>
    <row r="37" spans="1:9" x14ac:dyDescent="0.25">
      <c r="A37" s="7"/>
      <c r="B37" s="1"/>
      <c r="C37" s="1"/>
      <c r="D37" s="24"/>
      <c r="E37" s="7" t="s">
        <v>14</v>
      </c>
      <c r="F37" s="22"/>
      <c r="G37" s="24"/>
      <c r="H37" s="25"/>
      <c r="I37" s="66">
        <v>4.1000000000000002E-2</v>
      </c>
    </row>
    <row r="38" spans="1:9" x14ac:dyDescent="0.25">
      <c r="A38" s="7"/>
      <c r="B38" s="1"/>
      <c r="C38" s="1"/>
      <c r="D38" s="24"/>
      <c r="E38" s="7" t="s">
        <v>27</v>
      </c>
      <c r="F38" s="22"/>
      <c r="G38" s="24"/>
      <c r="H38" s="25"/>
      <c r="I38" s="67">
        <v>14.25</v>
      </c>
    </row>
    <row r="39" spans="1:9" x14ac:dyDescent="0.25">
      <c r="A39" s="7"/>
      <c r="B39" s="1"/>
      <c r="C39" s="1"/>
      <c r="D39" s="14"/>
      <c r="E39" s="7" t="s">
        <v>35</v>
      </c>
      <c r="F39" s="1"/>
      <c r="G39" s="1"/>
      <c r="H39" s="26"/>
      <c r="I39" s="68">
        <f>I36/I37</f>
        <v>1712195.1219512194</v>
      </c>
    </row>
    <row r="40" spans="1:9" x14ac:dyDescent="0.25">
      <c r="A40" s="7"/>
      <c r="B40" s="1"/>
      <c r="C40" s="1"/>
      <c r="D40" s="14"/>
      <c r="E40" s="7" t="s">
        <v>36</v>
      </c>
      <c r="F40" s="1"/>
      <c r="G40" s="1"/>
      <c r="H40" s="26"/>
      <c r="I40" s="68">
        <f>I38*D12</f>
        <v>1710000</v>
      </c>
    </row>
    <row r="41" spans="1:9" x14ac:dyDescent="0.25">
      <c r="E41" s="36" t="s">
        <v>49</v>
      </c>
      <c r="G41" s="80">
        <v>250</v>
      </c>
      <c r="I41" s="69">
        <f>D10*G41</f>
        <v>1875000</v>
      </c>
    </row>
    <row r="42" spans="1:9" x14ac:dyDescent="0.25">
      <c r="E42" s="36" t="s">
        <v>37</v>
      </c>
      <c r="I42" s="69">
        <v>1750000</v>
      </c>
    </row>
    <row r="43" spans="1:9" x14ac:dyDescent="0.25">
      <c r="E43" s="36" t="s">
        <v>48</v>
      </c>
      <c r="I43" s="70">
        <v>-80000</v>
      </c>
    </row>
    <row r="44" spans="1:9" s="50" customFormat="1" ht="12.75" x14ac:dyDescent="0.2">
      <c r="A44" s="32"/>
      <c r="B44" s="62"/>
      <c r="C44" s="62"/>
      <c r="D44" s="63"/>
      <c r="E44" s="64" t="s">
        <v>51</v>
      </c>
      <c r="F44" s="65"/>
      <c r="G44" s="65"/>
      <c r="H44" s="65"/>
      <c r="I44" s="71"/>
    </row>
    <row r="45" spans="1:9" x14ac:dyDescent="0.25">
      <c r="E45" s="36" t="s">
        <v>38</v>
      </c>
      <c r="I45" s="77">
        <f>I42+I43+I44</f>
        <v>1670000</v>
      </c>
    </row>
    <row r="46" spans="1:9" x14ac:dyDescent="0.25">
      <c r="A46" s="32"/>
      <c r="B46" s="33"/>
      <c r="C46" s="33"/>
      <c r="D46" s="30"/>
      <c r="E46" s="51" t="s">
        <v>30</v>
      </c>
      <c r="F46" s="31"/>
      <c r="G46" s="31"/>
      <c r="H46" s="31"/>
      <c r="I46" s="78">
        <v>1700000</v>
      </c>
    </row>
  </sheetData>
  <sheetProtection algorithmName="SHA-512" hashValue="dZwSXuJYtA2PPSVcZM5dK9Gxk/qgSbp/4PCtTrWqzIM5miWoZMALVoT24i5+ldYFd6di7OOBA7Iv9Bwx5iUkGw==" saltValue="0fSxO6+cpSFtasil/N9kcQ==" spinCount="100000" sheet="1" objects="1" scenarios="1"/>
  <pageMargins left="0.25" right="0.25" top="0.75" bottom="0.75" header="0.3" footer="0.3"/>
  <pageSetup scale="9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showGridLines="0" workbookViewId="0">
      <selection activeCell="E23" sqref="E23"/>
    </sheetView>
  </sheetViews>
  <sheetFormatPr defaultRowHeight="15" x14ac:dyDescent="0.25"/>
  <sheetData>
    <row r="8" spans="1:1" s="75" customFormat="1" ht="18.75" x14ac:dyDescent="0.3">
      <c r="A8" s="74" t="s">
        <v>52</v>
      </c>
    </row>
  </sheetData>
  <pageMargins left="0.25" right="0.25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6"/>
  <sheetViews>
    <sheetView showGridLines="0" workbookViewId="0">
      <selection activeCell="D4" sqref="D4"/>
    </sheetView>
  </sheetViews>
  <sheetFormatPr defaultRowHeight="15" x14ac:dyDescent="0.25"/>
  <cols>
    <col min="1" max="1" width="7.5703125" bestFit="1" customWidth="1"/>
    <col min="2" max="2" width="30.42578125" customWidth="1"/>
    <col min="3" max="3" width="6.85546875" customWidth="1"/>
    <col min="4" max="4" width="14.140625" bestFit="1" customWidth="1"/>
    <col min="5" max="5" width="6.5703125" customWidth="1"/>
    <col min="6" max="6" width="12.85546875" customWidth="1"/>
    <col min="7" max="7" width="9.7109375" customWidth="1"/>
    <col min="8" max="8" width="10.7109375" bestFit="1" customWidth="1"/>
    <col min="9" max="9" width="12.28515625" customWidth="1"/>
  </cols>
  <sheetData>
    <row r="8" spans="1:12" ht="18.75" x14ac:dyDescent="0.3">
      <c r="A8" s="74" t="s">
        <v>56</v>
      </c>
    </row>
    <row r="9" spans="1:12" ht="15.75" thickBot="1" x14ac:dyDescent="0.3"/>
    <row r="10" spans="1:12" ht="16.5" thickBot="1" x14ac:dyDescent="0.3">
      <c r="A10" s="55" t="s">
        <v>39</v>
      </c>
      <c r="B10" s="40" t="s">
        <v>25</v>
      </c>
      <c r="C10" s="56" t="s">
        <v>29</v>
      </c>
      <c r="D10" s="56" t="s">
        <v>26</v>
      </c>
      <c r="E10" s="56" t="s">
        <v>27</v>
      </c>
      <c r="F10" s="56" t="s">
        <v>42</v>
      </c>
      <c r="G10" s="56" t="s">
        <v>28</v>
      </c>
      <c r="H10" s="57" t="s">
        <v>31</v>
      </c>
      <c r="I10" s="58" t="s">
        <v>41</v>
      </c>
      <c r="J10" s="59" t="s">
        <v>43</v>
      </c>
      <c r="L10" s="54"/>
    </row>
    <row r="11" spans="1:12" x14ac:dyDescent="0.25">
      <c r="A11" s="46">
        <v>1</v>
      </c>
      <c r="B11" s="46" t="s">
        <v>53</v>
      </c>
      <c r="C11" s="46">
        <v>7</v>
      </c>
      <c r="D11" s="47">
        <v>103571</v>
      </c>
      <c r="E11" s="46">
        <v>14</v>
      </c>
      <c r="F11" s="52">
        <v>256</v>
      </c>
      <c r="G11" s="48">
        <v>62000</v>
      </c>
      <c r="H11" s="49">
        <v>4.2700000000000002E-2</v>
      </c>
      <c r="I11" s="48">
        <v>1450000</v>
      </c>
      <c r="J11" s="81">
        <v>0.3</v>
      </c>
      <c r="K11" s="53"/>
    </row>
    <row r="12" spans="1:12" x14ac:dyDescent="0.25">
      <c r="A12" s="41">
        <v>2</v>
      </c>
      <c r="B12" s="41" t="s">
        <v>54</v>
      </c>
      <c r="C12" s="41">
        <v>8</v>
      </c>
      <c r="D12" s="42">
        <v>130000</v>
      </c>
      <c r="E12" s="41">
        <v>13.5</v>
      </c>
      <c r="F12" s="45">
        <v>270</v>
      </c>
      <c r="G12" s="43">
        <v>75400</v>
      </c>
      <c r="H12" s="44">
        <v>4.2900000000000001E-2</v>
      </c>
      <c r="I12" s="45">
        <v>1755000</v>
      </c>
      <c r="J12" s="81">
        <v>0.2</v>
      </c>
      <c r="K12" s="53"/>
    </row>
    <row r="13" spans="1:12" x14ac:dyDescent="0.25">
      <c r="A13" s="41">
        <v>3</v>
      </c>
      <c r="B13" s="41" t="s">
        <v>55</v>
      </c>
      <c r="C13" s="41">
        <v>8</v>
      </c>
      <c r="D13" s="42">
        <v>100000</v>
      </c>
      <c r="E13" s="41">
        <v>15</v>
      </c>
      <c r="F13" s="45">
        <v>222</v>
      </c>
      <c r="G13" s="43">
        <v>55000</v>
      </c>
      <c r="H13" s="44">
        <v>3.6999999999999998E-2</v>
      </c>
      <c r="I13" s="43">
        <v>1500000</v>
      </c>
      <c r="J13" s="81">
        <v>0.6</v>
      </c>
      <c r="K13" s="53"/>
    </row>
    <row r="15" spans="1:12" x14ac:dyDescent="0.25">
      <c r="D15" s="34"/>
      <c r="I15" s="28"/>
    </row>
    <row r="16" spans="1:12" x14ac:dyDescent="0.25">
      <c r="B16" t="s">
        <v>32</v>
      </c>
    </row>
  </sheetData>
  <pageMargins left="0.25" right="0.25" top="0.75" bottom="0.7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Pricing Analysis</vt:lpstr>
      <vt:lpstr>Rental Comps</vt:lpstr>
      <vt:lpstr>Sales Comps</vt:lpstr>
      <vt:lpstr>Subject</vt:lpstr>
      <vt:lpstr>Comp #1</vt:lpstr>
      <vt:lpstr>Comp #2</vt:lpstr>
      <vt:lpstr>Comp #3</vt:lpstr>
      <vt:lpstr>'Pricing Analysis'!Print_Area</vt:lpstr>
    </vt:vector>
  </TitlesOfParts>
  <Company>Armor Metal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Derek</dc:creator>
  <cp:lastModifiedBy>Geoff Jaime</cp:lastModifiedBy>
  <cp:lastPrinted>2017-06-12T05:22:10Z</cp:lastPrinted>
  <dcterms:created xsi:type="dcterms:W3CDTF">2013-12-13T16:15:22Z</dcterms:created>
  <dcterms:modified xsi:type="dcterms:W3CDTF">2017-06-30T01:48:02Z</dcterms:modified>
</cp:coreProperties>
</file>